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480" yWindow="105" windowWidth="15180" windowHeight="9120"/>
  </bookViews>
  <sheets>
    <sheet name="Лист2" sheetId="2" r:id="rId1"/>
  </sheets>
  <definedNames>
    <definedName name="_xlnm.Print_Area" localSheetId="0">Лист2!$A$1:$F$30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F27" i="2"/>
  <c r="F28" i="2"/>
  <c r="F29" i="2"/>
  <c r="F30" i="2"/>
</calcChain>
</file>

<file path=xl/sharedStrings.xml><?xml version="1.0" encoding="utf-8"?>
<sst xmlns="http://schemas.openxmlformats.org/spreadsheetml/2006/main" count="47" uniqueCount="33">
  <si>
    <t>№ п/п</t>
  </si>
  <si>
    <t>Наименование оборудования</t>
  </si>
  <si>
    <t xml:space="preserve">Количество </t>
  </si>
  <si>
    <t>шт.</t>
  </si>
  <si>
    <t>Расчетная стоимость</t>
  </si>
  <si>
    <t xml:space="preserve"> </t>
  </si>
  <si>
    <t>Итого:</t>
  </si>
  <si>
    <t>Итого с НДС (18%):</t>
  </si>
  <si>
    <t>Итого по оборудованию</t>
  </si>
  <si>
    <t>Автоматическая пожарная сигнализация</t>
  </si>
  <si>
    <t>ППКОП "Гранит-4" (с кнопками)</t>
  </si>
  <si>
    <t>Извещатель пожарный дымовой ИП 212-45</t>
  </si>
  <si>
    <t>Оповещатель светозвуковой "Маяк-12-К"</t>
  </si>
  <si>
    <t>Световое табло "ВЫХОД"</t>
  </si>
  <si>
    <t>АКБ 12В, 7 А*ч</t>
  </si>
  <si>
    <t>Кабель КПСВВнг-LS-1х2х0,5</t>
  </si>
  <si>
    <t>Кабель КСВВнг-LS-8х0,5</t>
  </si>
  <si>
    <t>Кабель ВВГнг-LS-3х2,5</t>
  </si>
  <si>
    <t>Труба гофрированная ПНД Д=20 мм</t>
  </si>
  <si>
    <t>Талреп "крюк-кольцо" М8</t>
  </si>
  <si>
    <t>Коуш 5 мм</t>
  </si>
  <si>
    <t>Зажим для троса "Duplex" 5 мм</t>
  </si>
  <si>
    <t>Зажим для троса винтовой 5 мм</t>
  </si>
  <si>
    <t>Стяжка (черная) 150 мм</t>
  </si>
  <si>
    <t>м</t>
  </si>
  <si>
    <t>Трос стальной в ПВХ оболочке Двнеш=5 мм, Дст= 4 мм</t>
  </si>
  <si>
    <t>Стоимость единицы (руб.)</t>
  </si>
  <si>
    <t>Общая стоимость (руб.)</t>
  </si>
  <si>
    <t>Извещатель пожарный ручной ИПР-3СУ</t>
  </si>
  <si>
    <t>Монтажные и пусконаладочные работы:</t>
  </si>
  <si>
    <t>Проектные работы:</t>
  </si>
  <si>
    <t>Единица изм.</t>
  </si>
  <si>
    <t>http://ecotg.ru/uslugi/inzheneriya/elektromontazh/protivopozharnyx-sistem.html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</si>
</sst>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р_._-;\-* #,##0.00_р_._-;_-* &quot;-&quot;??_р_._-;_-@_-"/>
    <numFmt numFmtId="164" formatCode="#,##0&quot; F&quot;;\-#,##0&quot; F&quot;"/>
    <numFmt numFmtId="165" formatCode="\$#,##0.00_);[Red]&quot;($&quot;#,##0.00\)"/>
    <numFmt numFmtId="166" formatCode="0.000"/>
    <numFmt numFmtId="167" formatCode="#,##0&quot; F&quot;;[Red]\-#,##0&quot; F&quot;"/>
    <numFmt numFmtId="168" formatCode="#,##0.00&quot; F&quot;;\-#,##0.00&quot; F&quot;"/>
    <numFmt numFmtId="169" formatCode="#,##0.00&quot; F&quot;;[Red]\-#,##0.00&quot; F&quot;"/>
    <numFmt numFmtId="170" formatCode="#,##0.0000_);[Red]\(#,##0.0000\)"/>
    <numFmt numFmtId="171" formatCode="#,##0;[Red]\-#,##0"/>
    <numFmt numFmtId="172" formatCode="_-* #,##0_-;\-* #,##0_-;_-* \-_-;_-@_-"/>
    <numFmt numFmtId="173" formatCode="_-* #,##0.00_-;\-* #,##0.00_-;_-* \-??_-;_-@_-"/>
    <numFmt numFmtId="174" formatCode="dd\.mm\.yyyy"/>
    <numFmt numFmtId="175" formatCode="_(\$* #,##0_);_(\$* \(#,##0\);_(\$* \-_);_(@_)"/>
    <numFmt numFmtId="176" formatCode="_-* #,##0.0000000_р_._-;\-* #,##0.0000000_р_._-;_-* \-???????_р_._-;_-@_-"/>
    <numFmt numFmtId="177" formatCode="_(\$* #,##0.00_);_(\$* \(#,##0.00\);_(\$* \-??_);_(@_)"/>
    <numFmt numFmtId="178" formatCode="#,##0.0_);\(#,##0.0\)"/>
    <numFmt numFmtId="179" formatCode="0.00000"/>
    <numFmt numFmtId="180" formatCode="#,##0.00&quot; р.&quot;;[Red]\-#,##0.00&quot; р.&quot;"/>
    <numFmt numFmtId="181" formatCode="_-* #,##0\ _р_._-;\-* #,##0\ _р_._-;_-* &quot;- &quot;_р_._-;_-@_-"/>
    <numFmt numFmtId="182" formatCode="_-* #,##0\ _р_у_б_-;\-* #,##0\ _р_у_б_-;_-* &quot;- &quot;_р_у_б_-;_-@_-"/>
    <numFmt numFmtId="183" formatCode="_-* #,##0.00\ _р_у_б_-;\-* #,##0.00\ _р_у_б_-;_-* \-??\ _р_у_б_-;_-@_-"/>
    <numFmt numFmtId="185" formatCode="#,##0.00_ ;\-#,##0.00\ "/>
  </numFmts>
  <fonts count="5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  <charset val="204"/>
    </font>
    <font>
      <sz val="8.5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"/>
      <color indexed="8"/>
      <name val="Courier New"/>
      <family val="3"/>
      <charset val="204"/>
    </font>
    <font>
      <b/>
      <u/>
      <sz val="1"/>
      <color indexed="8"/>
      <name val="Courier New"/>
      <family val="3"/>
      <charset val="204"/>
    </font>
    <font>
      <u/>
      <sz val="1"/>
      <color indexed="8"/>
      <name val="Courier New"/>
      <family val="3"/>
      <charset val="204"/>
    </font>
    <font>
      <sz val="1"/>
      <color indexed="8"/>
      <name val="Courier New"/>
      <family val="3"/>
      <charset val="204"/>
    </font>
    <font>
      <b/>
      <i/>
      <sz val="1"/>
      <color indexed="8"/>
      <name val="Courier New"/>
      <family val="3"/>
      <charset val="204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4"/>
      <color indexed="9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name val="Arial Cyr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0"/>
      <color theme="10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" fillId="0" borderId="0">
      <alignment vertical="center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4" fontId="6" fillId="0" borderId="0" applyFill="0" applyBorder="0" applyAlignment="0"/>
    <xf numFmtId="165" fontId="6" fillId="0" borderId="0" applyFill="0" applyBorder="0" applyAlignment="0"/>
    <xf numFmtId="166" fontId="7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164" fontId="6" fillId="0" borderId="0" applyFill="0" applyBorder="0" applyAlignment="0"/>
    <xf numFmtId="169" fontId="6" fillId="0" borderId="0" applyFill="0" applyBorder="0" applyAlignment="0"/>
    <xf numFmtId="165" fontId="6" fillId="0" borderId="0" applyFill="0" applyBorder="0" applyAlignment="0"/>
    <xf numFmtId="164" fontId="8" fillId="0" borderId="0" applyFill="0" applyBorder="0" applyAlignment="0" applyProtection="0"/>
    <xf numFmtId="3" fontId="8" fillId="0" borderId="0" applyFill="0" applyBorder="0" applyAlignment="0" applyProtection="0"/>
    <xf numFmtId="0" fontId="9" fillId="0" borderId="0"/>
    <xf numFmtId="165" fontId="8" fillId="0" borderId="0" applyFill="0" applyBorder="0" applyAlignment="0" applyProtection="0"/>
    <xf numFmtId="170" fontId="8" fillId="0" borderId="0" applyFill="0" applyBorder="0" applyAlignment="0" applyProtection="0"/>
    <xf numFmtId="14" fontId="10" fillId="0" borderId="0" applyFill="0" applyBorder="0" applyAlignment="0"/>
    <xf numFmtId="171" fontId="11" fillId="0" borderId="1">
      <alignment vertical="center"/>
    </xf>
    <xf numFmtId="0" fontId="2" fillId="0" borderId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64" fontId="6" fillId="0" borderId="0" applyFill="0" applyBorder="0" applyAlignment="0"/>
    <xf numFmtId="165" fontId="6" fillId="0" borderId="0" applyFill="0" applyBorder="0" applyAlignment="0"/>
    <xf numFmtId="164" fontId="6" fillId="0" borderId="0" applyFill="0" applyBorder="0" applyAlignment="0"/>
    <xf numFmtId="169" fontId="6" fillId="0" borderId="0" applyFill="0" applyBorder="0" applyAlignment="0"/>
    <xf numFmtId="165" fontId="6" fillId="0" borderId="0" applyFill="0" applyBorder="0" applyAlignment="0"/>
    <xf numFmtId="0" fontId="4" fillId="0" borderId="0"/>
    <xf numFmtId="0" fontId="12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6" fillId="0" borderId="0">
      <protection locked="0"/>
    </xf>
    <xf numFmtId="0" fontId="2" fillId="0" borderId="0"/>
    <xf numFmtId="0" fontId="17" fillId="16" borderId="0" applyNumberFormat="0" applyBorder="0" applyAlignment="0" applyProtection="0"/>
    <xf numFmtId="0" fontId="18" fillId="0" borderId="2" applyNumberFormat="0" applyAlignment="0" applyProtection="0"/>
    <xf numFmtId="0" fontId="18" fillId="0" borderId="3">
      <alignment horizontal="left" vertical="center"/>
    </xf>
    <xf numFmtId="0" fontId="31" fillId="0" borderId="4" applyNumberFormat="0" applyFill="0" applyAlignment="0" applyProtection="0"/>
    <xf numFmtId="0" fontId="19" fillId="0" borderId="0"/>
    <xf numFmtId="0" fontId="18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174" fontId="6" fillId="0" borderId="0"/>
    <xf numFmtId="0" fontId="2" fillId="0" borderId="0">
      <alignment horizontal="center"/>
    </xf>
    <xf numFmtId="0" fontId="24" fillId="0" borderId="0"/>
    <xf numFmtId="0" fontId="17" fillId="17" borderId="0" applyNumberFormat="0" applyBorder="0" applyAlignment="0" applyProtection="0"/>
    <xf numFmtId="164" fontId="6" fillId="0" borderId="0" applyFill="0" applyBorder="0" applyAlignment="0"/>
    <xf numFmtId="165" fontId="6" fillId="0" borderId="0" applyFill="0" applyBorder="0" applyAlignment="0"/>
    <xf numFmtId="164" fontId="6" fillId="0" borderId="0" applyFill="0" applyBorder="0" applyAlignment="0"/>
    <xf numFmtId="169" fontId="6" fillId="0" borderId="0" applyFill="0" applyBorder="0" applyAlignment="0"/>
    <xf numFmtId="165" fontId="6" fillId="0" borderId="0" applyFill="0" applyBorder="0" applyAlignment="0"/>
    <xf numFmtId="0" fontId="2" fillId="0" borderId="0">
      <alignment horizontal="center"/>
    </xf>
    <xf numFmtId="175" fontId="6" fillId="0" borderId="0"/>
    <xf numFmtId="0" fontId="8" fillId="0" borderId="0"/>
    <xf numFmtId="0" fontId="6" fillId="0" borderId="0" applyNumberFormat="0" applyBorder="0">
      <alignment horizontal="center" vertical="center" wrapText="1"/>
    </xf>
    <xf numFmtId="0" fontId="2" fillId="0" borderId="0"/>
    <xf numFmtId="164" fontId="8" fillId="0" borderId="0" applyFill="0" applyBorder="0" applyAlignment="0" applyProtection="0"/>
    <xf numFmtId="176" fontId="8" fillId="0" borderId="0" applyFill="0" applyBorder="0" applyAlignment="0" applyProtection="0"/>
    <xf numFmtId="10" fontId="8" fillId="0" borderId="0" applyFill="0" applyBorder="0" applyAlignment="0" applyProtection="0"/>
    <xf numFmtId="177" fontId="8" fillId="0" borderId="0" applyFill="0" applyBorder="0" applyAlignment="0"/>
    <xf numFmtId="178" fontId="8" fillId="0" borderId="0" applyFill="0" applyBorder="0" applyAlignment="0"/>
    <xf numFmtId="177" fontId="8" fillId="0" borderId="0" applyFill="0" applyBorder="0" applyAlignment="0"/>
    <xf numFmtId="167" fontId="6" fillId="0" borderId="0" applyFill="0" applyBorder="0" applyAlignment="0"/>
    <xf numFmtId="178" fontId="8" fillId="0" borderId="0" applyFill="0" applyBorder="0" applyAlignment="0"/>
    <xf numFmtId="0" fontId="2" fillId="0" borderId="0"/>
    <xf numFmtId="0" fontId="8" fillId="0" borderId="0" applyBorder="0">
      <alignment wrapText="1"/>
    </xf>
    <xf numFmtId="0" fontId="25" fillId="0" borderId="5" applyNumberFormat="0" applyAlignment="0"/>
    <xf numFmtId="0" fontId="17" fillId="0" borderId="0"/>
    <xf numFmtId="3" fontId="8" fillId="0" borderId="0" applyFill="0" applyBorder="0" applyAlignment="0"/>
    <xf numFmtId="49" fontId="2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9" fontId="6" fillId="0" borderId="0">
      <alignment horizontal="left"/>
    </xf>
    <xf numFmtId="180" fontId="8" fillId="0" borderId="0" applyFill="0" applyBorder="0" applyAlignment="0" applyProtection="0"/>
    <xf numFmtId="181" fontId="8" fillId="0" borderId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7" fillId="7" borderId="6" applyNumberFormat="0" applyAlignment="0" applyProtection="0"/>
    <xf numFmtId="0" fontId="28" fillId="16" borderId="7" applyNumberFormat="0" applyAlignment="0" applyProtection="0"/>
    <xf numFmtId="0" fontId="29" fillId="16" borderId="6" applyNumberFormat="0" applyAlignment="0" applyProtection="0"/>
    <xf numFmtId="0" fontId="30" fillId="16" borderId="8"/>
    <xf numFmtId="14" fontId="6" fillId="0" borderId="0">
      <alignment horizontal="right"/>
    </xf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11">
      <alignment horizontal="right"/>
    </xf>
    <xf numFmtId="0" fontId="34" fillId="0" borderId="12" applyNumberFormat="0" applyFill="0" applyAlignment="0" applyProtection="0"/>
    <xf numFmtId="0" fontId="35" fillId="22" borderId="13" applyNumberFormat="0" applyAlignment="0" applyProtection="0"/>
    <xf numFmtId="0" fontId="8" fillId="0" borderId="11"/>
    <xf numFmtId="0" fontId="36" fillId="23" borderId="0" applyNumberFormat="0" applyBorder="0" applyAlignment="0" applyProtection="0"/>
    <xf numFmtId="0" fontId="37" fillId="3" borderId="0" applyNumberFormat="0" applyBorder="0" applyAlignment="0" applyProtection="0"/>
    <xf numFmtId="0" fontId="38" fillId="24" borderId="11">
      <alignment horizontal="left"/>
    </xf>
    <xf numFmtId="0" fontId="39" fillId="24" borderId="11">
      <alignment horizontal="left"/>
    </xf>
    <xf numFmtId="0" fontId="40" fillId="0" borderId="0" applyNumberFormat="0" applyFill="0" applyBorder="0" applyAlignment="0" applyProtection="0"/>
    <xf numFmtId="0" fontId="8" fillId="17" borderId="14" applyNumberFormat="0" applyAlignment="0" applyProtection="0"/>
    <xf numFmtId="0" fontId="41" fillId="25" borderId="15">
      <alignment horizontal="center"/>
    </xf>
    <xf numFmtId="0" fontId="42" fillId="0" borderId="16" applyNumberFormat="0" applyFill="0" applyAlignment="0" applyProtection="0"/>
    <xf numFmtId="0" fontId="8" fillId="0" borderId="0"/>
    <xf numFmtId="0" fontId="6" fillId="24" borderId="11" applyNumberFormat="0" applyAlignment="0"/>
    <xf numFmtId="0" fontId="6" fillId="24" borderId="11" applyNumberFormat="0" applyAlignment="0"/>
    <xf numFmtId="0" fontId="43" fillId="0" borderId="0" applyNumberFormat="0" applyFill="0" applyBorder="0" applyAlignment="0" applyProtection="0"/>
    <xf numFmtId="182" fontId="8" fillId="0" borderId="0" applyFill="0" applyBorder="0" applyAlignment="0" applyProtection="0"/>
    <xf numFmtId="183" fontId="8" fillId="0" borderId="0" applyFill="0" applyBorder="0" applyAlignment="0" applyProtection="0"/>
    <xf numFmtId="0" fontId="44" fillId="4" borderId="0" applyNumberFormat="0" applyBorder="0" applyAlignment="0" applyProtection="0"/>
    <xf numFmtId="4" fontId="8" fillId="0" borderId="11"/>
    <xf numFmtId="0" fontId="54" fillId="0" borderId="0" applyNumberFormat="0" applyFill="0" applyBorder="0" applyAlignment="0" applyProtection="0"/>
  </cellStyleXfs>
  <cellXfs count="36">
    <xf numFmtId="0" fontId="0" fillId="0" borderId="0" xfId="0"/>
    <xf numFmtId="0" fontId="45" fillId="0" borderId="0" xfId="0" applyFont="1"/>
    <xf numFmtId="0" fontId="45" fillId="0" borderId="0" xfId="0" applyFont="1" applyAlignment="1">
      <alignment vertical="center"/>
    </xf>
    <xf numFmtId="0" fontId="47" fillId="0" borderId="0" xfId="0" applyFont="1"/>
    <xf numFmtId="0" fontId="46" fillId="0" borderId="17" xfId="0" applyFont="1" applyBorder="1" applyAlignment="1">
      <alignment horizontal="center" vertical="center" wrapText="1"/>
    </xf>
    <xf numFmtId="43" fontId="46" fillId="0" borderId="17" xfId="0" applyNumberFormat="1" applyFont="1" applyBorder="1" applyAlignment="1">
      <alignment horizontal="center" vertical="center" wrapText="1"/>
    </xf>
    <xf numFmtId="0" fontId="46" fillId="0" borderId="0" xfId="0" applyFont="1"/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/>
    <xf numFmtId="0" fontId="45" fillId="0" borderId="0" xfId="0" applyFont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43" fontId="46" fillId="0" borderId="20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6" fillId="0" borderId="21" xfId="0" applyFont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43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0" fillId="0" borderId="19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19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20" xfId="0" applyFont="1" applyBorder="1" applyAlignment="1">
      <alignment horizontal="left"/>
    </xf>
    <xf numFmtId="185" fontId="46" fillId="0" borderId="17" xfId="0" applyNumberFormat="1" applyFont="1" applyBorder="1" applyAlignment="1">
      <alignment vertical="center"/>
    </xf>
    <xf numFmtId="185" fontId="46" fillId="0" borderId="20" xfId="0" applyNumberFormat="1" applyFont="1" applyBorder="1" applyAlignment="1">
      <alignment vertical="center"/>
    </xf>
    <xf numFmtId="4" fontId="50" fillId="0" borderId="17" xfId="0" applyNumberFormat="1" applyFont="1" applyFill="1" applyBorder="1" applyAlignment="1">
      <alignment horizontal="center" vertical="center"/>
    </xf>
    <xf numFmtId="4" fontId="50" fillId="26" borderId="17" xfId="0" applyNumberFormat="1" applyFont="1" applyFill="1" applyBorder="1" applyAlignment="1">
      <alignment horizontal="center" vertical="center"/>
    </xf>
    <xf numFmtId="0" fontId="54" fillId="0" borderId="0" xfId="151" applyAlignment="1">
      <alignment horizontal="center"/>
    </xf>
  </cellXfs>
  <cellStyles count="152">
    <cellStyle name="_20011016165618" xfId="1"/>
    <cellStyle name="_2001102174622" xfId="2"/>
    <cellStyle name="_2001102592852" xfId="3"/>
    <cellStyle name="_200110916231" xfId="4"/>
    <cellStyle name="_20011113161024" xfId="5"/>
    <cellStyle name="_20011127173734" xfId="6"/>
    <cellStyle name="_200111891043" xfId="7"/>
    <cellStyle name="_20011211154828" xfId="8"/>
    <cellStyle name="_20011218173434" xfId="9"/>
    <cellStyle name="_2001918174625" xfId="10"/>
    <cellStyle name="_3" xfId="11"/>
    <cellStyle name="_PRICE" xfId="12"/>
    <cellStyle name="_Price0708_work" xfId="13"/>
    <cellStyle name="_Price0808_work" xfId="14"/>
    <cellStyle name="_Price2105_work" xfId="15"/>
    <cellStyle name="_Price2307_work" xfId="16"/>
    <cellStyle name="_Price2507_work" xfId="17"/>
    <cellStyle name="_Price2806_work" xfId="18"/>
    <cellStyle name="_Price2906_work" xfId="19"/>
    <cellStyle name="_Price3107" xfId="20"/>
    <cellStyle name="_PriceTriEl10.08.01" xfId="21"/>
    <cellStyle name="_Stock2414" xfId="22"/>
    <cellStyle name="_Склад к рассылке 01102001" xfId="23"/>
    <cellStyle name="20% - Акцент1" xfId="24" builtinId="30" customBuiltin="1"/>
    <cellStyle name="20% - Акцент2" xfId="25" builtinId="34" customBuiltin="1"/>
    <cellStyle name="20% - Акцент3" xfId="26" builtinId="38" customBuiltin="1"/>
    <cellStyle name="20% - Акцент4" xfId="27" builtinId="42" customBuiltin="1"/>
    <cellStyle name="20% - Акцент5" xfId="28" builtinId="46" customBuiltin="1"/>
    <cellStyle name="20% - Акцент6" xfId="29" builtinId="50" customBuiltin="1"/>
    <cellStyle name="40% - Акцент1" xfId="30" builtinId="31" customBuiltin="1"/>
    <cellStyle name="40% - Акцент2" xfId="31" builtinId="35" customBuiltin="1"/>
    <cellStyle name="40% - Акцент3" xfId="32" builtinId="39" customBuiltin="1"/>
    <cellStyle name="40% - Акцент4" xfId="33" builtinId="43" customBuiltin="1"/>
    <cellStyle name="40% - Акцент5" xfId="34" builtinId="47" customBuiltin="1"/>
    <cellStyle name="40% - Акцент6" xfId="35" builtinId="51" customBuiltin="1"/>
    <cellStyle name="60% - Акцент1" xfId="36" builtinId="32" customBuiltin="1"/>
    <cellStyle name="60% - Акцент2" xfId="37" builtinId="36" customBuiltin="1"/>
    <cellStyle name="60% - Акцент3" xfId="38" builtinId="40" customBuiltin="1"/>
    <cellStyle name="60% - Акцент4" xfId="39" builtinId="44" customBuiltin="1"/>
    <cellStyle name="60% - Акцент5" xfId="40" builtinId="48" customBuiltin="1"/>
    <cellStyle name="60% - Акцент6" xfId="41" builtinId="52" customBuiltin="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omma [00]" xfId="50"/>
    <cellStyle name="Comma0" xfId="51"/>
    <cellStyle name="Comments" xfId="52"/>
    <cellStyle name="Currency [00]" xfId="53"/>
    <cellStyle name="Currency0" xfId="54"/>
    <cellStyle name="Date Short" xfId="55"/>
    <cellStyle name="DELTA" xfId="56"/>
    <cellStyle name="DistributionType" xfId="57"/>
    <cellStyle name="Dziesietny [0]_PERSONAL" xfId="58"/>
    <cellStyle name="Dziesietny_PERSONAL" xfId="59"/>
    <cellStyle name="Enter Currency (0)" xfId="60"/>
    <cellStyle name="Enter Currency (2)" xfId="61"/>
    <cellStyle name="Enter Units (0)" xfId="62"/>
    <cellStyle name="Enter Units (1)" xfId="63"/>
    <cellStyle name="Enter Units (2)" xfId="64"/>
    <cellStyle name="Excel Built-in Normal" xfId="65"/>
    <cellStyle name="F2" xfId="66"/>
    <cellStyle name="F3" xfId="67"/>
    <cellStyle name="F4" xfId="68"/>
    <cellStyle name="F5" xfId="69"/>
    <cellStyle name="F6" xfId="70"/>
    <cellStyle name="F7" xfId="71"/>
    <cellStyle name="F8" xfId="72"/>
    <cellStyle name="Flag" xfId="73"/>
    <cellStyle name="Grey" xfId="74"/>
    <cellStyle name="Header1" xfId="75"/>
    <cellStyle name="Header2" xfId="76"/>
    <cellStyle name="Heading 1" xfId="77"/>
    <cellStyle name="Heading1" xfId="78"/>
    <cellStyle name="Heading2" xfId="79"/>
    <cellStyle name="Heading3" xfId="80"/>
    <cellStyle name="Heading4" xfId="81"/>
    <cellStyle name="Heading5" xfId="82"/>
    <cellStyle name="Heading6" xfId="83"/>
    <cellStyle name="Headline III" xfId="84"/>
    <cellStyle name="Horizontal" xfId="85"/>
    <cellStyle name="Iau?iue_Sheet1" xfId="86"/>
    <cellStyle name="Input [yellow]" xfId="87"/>
    <cellStyle name="Link Currency (0)" xfId="88"/>
    <cellStyle name="Link Currency (2)" xfId="89"/>
    <cellStyle name="Link Units (0)" xfId="90"/>
    <cellStyle name="Link Units (1)" xfId="91"/>
    <cellStyle name="Link Units (2)" xfId="92"/>
    <cellStyle name="Matrix" xfId="93"/>
    <cellStyle name="Normal - Style1" xfId="94"/>
    <cellStyle name="normбlnм_laroux" xfId="95"/>
    <cellStyle name="Oleg_Style I" xfId="96"/>
    <cellStyle name="Option" xfId="97"/>
    <cellStyle name="Percent [0]" xfId="98"/>
    <cellStyle name="Percent [00]" xfId="99"/>
    <cellStyle name="Percent [2]" xfId="100"/>
    <cellStyle name="PrePop Currency (0)" xfId="101"/>
    <cellStyle name="PrePop Currency (2)" xfId="102"/>
    <cellStyle name="PrePop Units (0)" xfId="103"/>
    <cellStyle name="PrePop Units (1)" xfId="104"/>
    <cellStyle name="PrePop Units (2)" xfId="105"/>
    <cellStyle name="Price" xfId="106"/>
    <cellStyle name="priceText" xfId="107"/>
    <cellStyle name="Product" xfId="108"/>
    <cellStyle name="ResellerType" xfId="109"/>
    <cellStyle name="Rubles" xfId="110"/>
    <cellStyle name="Text Indent A" xfId="111"/>
    <cellStyle name="Text Indent B" xfId="112"/>
    <cellStyle name="Text Indent C" xfId="113"/>
    <cellStyle name="Unit" xfId="114"/>
    <cellStyle name="Walutowy [0]_PERSONAL" xfId="115"/>
    <cellStyle name="Walutowy_PERSONAL" xfId="116"/>
    <cellStyle name="Акцент1" xfId="117" builtinId="29" customBuiltin="1"/>
    <cellStyle name="Акцент2" xfId="118" builtinId="33" customBuiltin="1"/>
    <cellStyle name="Акцент3" xfId="119" builtinId="37" customBuiltin="1"/>
    <cellStyle name="Акцент4" xfId="120" builtinId="41" customBuiltin="1"/>
    <cellStyle name="Акцент5" xfId="121" builtinId="45" customBuiltin="1"/>
    <cellStyle name="Акцент6" xfId="122" builtinId="49" customBuiltin="1"/>
    <cellStyle name="Ввод " xfId="123" builtinId="20" customBuiltin="1"/>
    <cellStyle name="Вывод" xfId="124" builtinId="21" customBuiltin="1"/>
    <cellStyle name="Вычисление" xfId="125" builtinId="22" customBuiltin="1"/>
    <cellStyle name="Гиперссылка" xfId="151" builtinId="8"/>
    <cellStyle name="Группа" xfId="126"/>
    <cellStyle name="Дата" xfId="127"/>
    <cellStyle name="Заголовок 2" xfId="128" builtinId="17" customBuiltin="1"/>
    <cellStyle name="Заголовок 3" xfId="129" builtinId="18" customBuiltin="1"/>
    <cellStyle name="Заголовок 4" xfId="130" builtinId="19" customBuiltin="1"/>
    <cellStyle name="Звезды" xfId="131"/>
    <cellStyle name="Итог" xfId="132" builtinId="25" customBuiltin="1"/>
    <cellStyle name="Контрольная ячейка" xfId="133" builtinId="23" customBuiltin="1"/>
    <cellStyle name="Название" xfId="134" builtinId="15" customBuiltin="1"/>
    <cellStyle name="Нейтральный" xfId="135" builtinId="28" customBuiltin="1"/>
    <cellStyle name="Обычный" xfId="0" builtinId="0"/>
    <cellStyle name="Плохой" xfId="136" builtinId="27" customBuiltin="1"/>
    <cellStyle name="ПодПодраздел" xfId="137"/>
    <cellStyle name="Подраздел" xfId="138"/>
    <cellStyle name="Пояснение" xfId="139" builtinId="53" customBuiltin="1"/>
    <cellStyle name="Примечание" xfId="140" builtinId="10" customBuiltin="1"/>
    <cellStyle name="Раздел" xfId="141"/>
    <cellStyle name="Связанная ячейка" xfId="142" builtinId="24" customBuiltin="1"/>
    <cellStyle name="Стиль 1" xfId="143"/>
    <cellStyle name="Строка нечётная" xfId="144"/>
    <cellStyle name="Строка чётная" xfId="145"/>
    <cellStyle name="Текст предупреждения" xfId="146" builtinId="11" customBuiltin="1"/>
    <cellStyle name="Тысячи [0]_MAC - CNet" xfId="147"/>
    <cellStyle name="Тысячи_MAC - CNet" xfId="148"/>
    <cellStyle name="Хороший" xfId="149" builtinId="26" customBuiltin="1"/>
    <cellStyle name="Цена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otg.ru/uslugi/inzheneriya/elektromontazh/protivopozharnyx-siste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130" zoomScaleNormal="130" zoomScalePageLayoutView="130" workbookViewId="0">
      <selection activeCell="H9" sqref="H9"/>
    </sheetView>
  </sheetViews>
  <sheetFormatPr defaultColWidth="8.7109375" defaultRowHeight="12.75" x14ac:dyDescent="0.2"/>
  <cols>
    <col min="1" max="1" width="4.7109375" style="9" customWidth="1"/>
    <col min="2" max="2" width="26.5703125" style="1" customWidth="1"/>
    <col min="3" max="3" width="7.140625" style="2" customWidth="1"/>
    <col min="4" max="4" width="6.140625" style="17" customWidth="1"/>
    <col min="5" max="5" width="9.28515625" style="1" customWidth="1"/>
    <col min="6" max="6" width="10.5703125" style="18" customWidth="1"/>
    <col min="7" max="16384" width="8.7109375" style="1"/>
  </cols>
  <sheetData>
    <row r="1" spans="1:7" ht="18" x14ac:dyDescent="0.25">
      <c r="A1" s="35" t="s">
        <v>32</v>
      </c>
      <c r="B1" s="20"/>
      <c r="C1" s="20"/>
      <c r="D1" s="20"/>
      <c r="E1" s="20"/>
      <c r="F1" s="20"/>
    </row>
    <row r="2" spans="1:7" x14ac:dyDescent="0.2">
      <c r="A2" s="26"/>
      <c r="B2" s="26"/>
      <c r="C2" s="26"/>
      <c r="D2" s="26"/>
      <c r="E2" s="26"/>
      <c r="F2" s="26"/>
    </row>
    <row r="3" spans="1:7" x14ac:dyDescent="0.2">
      <c r="A3" s="26"/>
      <c r="B3" s="26"/>
      <c r="C3" s="26"/>
      <c r="D3" s="26"/>
      <c r="E3" s="26"/>
      <c r="F3" s="26"/>
    </row>
    <row r="4" spans="1:7" x14ac:dyDescent="0.2">
      <c r="A4" s="26"/>
      <c r="B4" s="26"/>
      <c r="C4" s="26"/>
      <c r="D4" s="26"/>
      <c r="E4" s="26"/>
      <c r="F4" s="26"/>
      <c r="G4" s="3"/>
    </row>
    <row r="5" spans="1:7" ht="15.75" x14ac:dyDescent="0.2">
      <c r="A5" s="24" t="s">
        <v>4</v>
      </c>
      <c r="B5" s="25"/>
      <c r="C5" s="25"/>
      <c r="D5" s="25"/>
      <c r="E5" s="25"/>
      <c r="F5" s="25"/>
    </row>
    <row r="7" spans="1:7" ht="18.75" x14ac:dyDescent="0.2">
      <c r="A7" s="27" t="s">
        <v>9</v>
      </c>
      <c r="B7" s="27"/>
      <c r="C7" s="27"/>
      <c r="D7" s="27"/>
      <c r="E7" s="27"/>
      <c r="F7" s="27"/>
    </row>
    <row r="8" spans="1:7" s="6" customFormat="1" ht="54" customHeight="1" x14ac:dyDescent="0.25">
      <c r="A8" s="4" t="s">
        <v>0</v>
      </c>
      <c r="B8" s="15" t="s">
        <v>1</v>
      </c>
      <c r="C8" s="4" t="s">
        <v>31</v>
      </c>
      <c r="D8" s="4" t="s">
        <v>2</v>
      </c>
      <c r="E8" s="5" t="s">
        <v>26</v>
      </c>
      <c r="F8" s="4" t="s">
        <v>27</v>
      </c>
    </row>
    <row r="9" spans="1:7" s="6" customFormat="1" ht="20.100000000000001" customHeight="1" x14ac:dyDescent="0.25">
      <c r="A9" s="10">
        <v>1</v>
      </c>
      <c r="B9" s="16" t="s">
        <v>10</v>
      </c>
      <c r="C9" s="7" t="s">
        <v>3</v>
      </c>
      <c r="D9" s="7">
        <v>1</v>
      </c>
      <c r="E9" s="31">
        <v>3240</v>
      </c>
      <c r="F9" s="32">
        <f t="shared" ref="F9:F24" si="0">D9*E9</f>
        <v>3240</v>
      </c>
    </row>
    <row r="10" spans="1:7" s="6" customFormat="1" ht="29.1" customHeight="1" x14ac:dyDescent="0.25">
      <c r="A10" s="10">
        <v>2</v>
      </c>
      <c r="B10" s="16" t="s">
        <v>11</v>
      </c>
      <c r="C10" s="7" t="s">
        <v>3</v>
      </c>
      <c r="D10" s="7">
        <v>18</v>
      </c>
      <c r="E10" s="31">
        <v>191</v>
      </c>
      <c r="F10" s="32">
        <f t="shared" si="0"/>
        <v>3438</v>
      </c>
    </row>
    <row r="11" spans="1:7" s="6" customFormat="1" ht="30" customHeight="1" x14ac:dyDescent="0.25">
      <c r="A11" s="10">
        <v>3</v>
      </c>
      <c r="B11" s="16" t="s">
        <v>28</v>
      </c>
      <c r="C11" s="7" t="s">
        <v>3</v>
      </c>
      <c r="D11" s="7">
        <v>1</v>
      </c>
      <c r="E11" s="31">
        <v>168</v>
      </c>
      <c r="F11" s="32">
        <f t="shared" si="0"/>
        <v>168</v>
      </c>
    </row>
    <row r="12" spans="1:7" s="6" customFormat="1" ht="30" customHeight="1" x14ac:dyDescent="0.25">
      <c r="A12" s="10">
        <v>4</v>
      </c>
      <c r="B12" s="16" t="s">
        <v>12</v>
      </c>
      <c r="C12" s="7" t="s">
        <v>3</v>
      </c>
      <c r="D12" s="7">
        <v>4</v>
      </c>
      <c r="E12" s="31">
        <v>297</v>
      </c>
      <c r="F12" s="32">
        <f t="shared" si="0"/>
        <v>1188</v>
      </c>
    </row>
    <row r="13" spans="1:7" s="6" customFormat="1" ht="20.100000000000001" customHeight="1" x14ac:dyDescent="0.25">
      <c r="A13" s="10">
        <v>5</v>
      </c>
      <c r="B13" s="16" t="s">
        <v>13</v>
      </c>
      <c r="C13" s="7" t="s">
        <v>3</v>
      </c>
      <c r="D13" s="7">
        <v>2</v>
      </c>
      <c r="E13" s="31">
        <v>210</v>
      </c>
      <c r="F13" s="32">
        <f t="shared" si="0"/>
        <v>420</v>
      </c>
    </row>
    <row r="14" spans="1:7" s="6" customFormat="1" ht="17.100000000000001" customHeight="1" x14ac:dyDescent="0.25">
      <c r="A14" s="10">
        <v>6</v>
      </c>
      <c r="B14" s="16" t="s">
        <v>14</v>
      </c>
      <c r="C14" s="7" t="s">
        <v>3</v>
      </c>
      <c r="D14" s="7">
        <v>1</v>
      </c>
      <c r="E14" s="31">
        <v>365</v>
      </c>
      <c r="F14" s="32">
        <f t="shared" si="0"/>
        <v>365</v>
      </c>
    </row>
    <row r="15" spans="1:7" s="6" customFormat="1" ht="18" customHeight="1" x14ac:dyDescent="0.25">
      <c r="A15" s="10">
        <v>7</v>
      </c>
      <c r="B15" s="16" t="s">
        <v>15</v>
      </c>
      <c r="C15" s="7" t="s">
        <v>24</v>
      </c>
      <c r="D15" s="7">
        <v>200</v>
      </c>
      <c r="E15" s="31">
        <v>9.02</v>
      </c>
      <c r="F15" s="32">
        <f t="shared" si="0"/>
        <v>1804</v>
      </c>
    </row>
    <row r="16" spans="1:7" s="6" customFormat="1" ht="15.75" x14ac:dyDescent="0.25">
      <c r="A16" s="10">
        <v>8</v>
      </c>
      <c r="B16" s="16" t="s">
        <v>16</v>
      </c>
      <c r="C16" s="7" t="s">
        <v>24</v>
      </c>
      <c r="D16" s="7">
        <v>300</v>
      </c>
      <c r="E16" s="31">
        <v>12.54</v>
      </c>
      <c r="F16" s="32">
        <f t="shared" si="0"/>
        <v>3761.9999999999995</v>
      </c>
    </row>
    <row r="17" spans="1:7" s="6" customFormat="1" ht="15.75" x14ac:dyDescent="0.25">
      <c r="A17" s="10">
        <v>9</v>
      </c>
      <c r="B17" s="16" t="s">
        <v>17</v>
      </c>
      <c r="C17" s="7" t="s">
        <v>24</v>
      </c>
      <c r="D17" s="7">
        <v>100</v>
      </c>
      <c r="E17" s="31">
        <v>32.44</v>
      </c>
      <c r="F17" s="32">
        <f t="shared" si="0"/>
        <v>3244</v>
      </c>
    </row>
    <row r="18" spans="1:7" s="6" customFormat="1" ht="33" customHeight="1" x14ac:dyDescent="0.25">
      <c r="A18" s="10">
        <v>10</v>
      </c>
      <c r="B18" s="16" t="s">
        <v>18</v>
      </c>
      <c r="C18" s="7" t="s">
        <v>24</v>
      </c>
      <c r="D18" s="7">
        <v>500</v>
      </c>
      <c r="E18" s="31">
        <v>9.34</v>
      </c>
      <c r="F18" s="32">
        <f t="shared" si="0"/>
        <v>4670</v>
      </c>
    </row>
    <row r="19" spans="1:7" s="6" customFormat="1" ht="30" customHeight="1" x14ac:dyDescent="0.25">
      <c r="A19" s="10">
        <v>11</v>
      </c>
      <c r="B19" s="16" t="s">
        <v>25</v>
      </c>
      <c r="C19" s="7" t="s">
        <v>24</v>
      </c>
      <c r="D19" s="7">
        <v>200</v>
      </c>
      <c r="E19" s="31">
        <v>25.35</v>
      </c>
      <c r="F19" s="32">
        <f t="shared" si="0"/>
        <v>5070</v>
      </c>
    </row>
    <row r="20" spans="1:7" s="6" customFormat="1" ht="20.100000000000001" customHeight="1" x14ac:dyDescent="0.25">
      <c r="A20" s="10">
        <v>12</v>
      </c>
      <c r="B20" s="16" t="s">
        <v>19</v>
      </c>
      <c r="C20" s="7" t="s">
        <v>3</v>
      </c>
      <c r="D20" s="7">
        <v>18</v>
      </c>
      <c r="E20" s="31">
        <v>63.12</v>
      </c>
      <c r="F20" s="32">
        <f t="shared" si="0"/>
        <v>1136.1599999999999</v>
      </c>
      <c r="G20" s="6" t="s">
        <v>5</v>
      </c>
    </row>
    <row r="21" spans="1:7" s="6" customFormat="1" ht="15.95" customHeight="1" x14ac:dyDescent="0.25">
      <c r="A21" s="10">
        <v>13</v>
      </c>
      <c r="B21" s="16" t="s">
        <v>20</v>
      </c>
      <c r="C21" s="7" t="s">
        <v>3</v>
      </c>
      <c r="D21" s="7">
        <v>36</v>
      </c>
      <c r="E21" s="31">
        <v>7.41</v>
      </c>
      <c r="F21" s="32">
        <f t="shared" si="0"/>
        <v>266.76</v>
      </c>
    </row>
    <row r="22" spans="1:7" s="6" customFormat="1" ht="18" customHeight="1" x14ac:dyDescent="0.25">
      <c r="A22" s="10">
        <v>14</v>
      </c>
      <c r="B22" s="16" t="s">
        <v>21</v>
      </c>
      <c r="C22" s="7" t="s">
        <v>3</v>
      </c>
      <c r="D22" s="7">
        <v>54</v>
      </c>
      <c r="E22" s="31">
        <v>10.08</v>
      </c>
      <c r="F22" s="32">
        <f t="shared" si="0"/>
        <v>544.32000000000005</v>
      </c>
    </row>
    <row r="23" spans="1:7" s="6" customFormat="1" ht="18" customHeight="1" x14ac:dyDescent="0.25">
      <c r="A23" s="10">
        <v>15</v>
      </c>
      <c r="B23" s="16" t="s">
        <v>22</v>
      </c>
      <c r="C23" s="7" t="s">
        <v>3</v>
      </c>
      <c r="D23" s="7">
        <v>54</v>
      </c>
      <c r="E23" s="31">
        <v>4.26</v>
      </c>
      <c r="F23" s="32">
        <f t="shared" si="0"/>
        <v>230.04</v>
      </c>
    </row>
    <row r="24" spans="1:7" s="6" customFormat="1" ht="18" customHeight="1" x14ac:dyDescent="0.25">
      <c r="A24" s="10">
        <v>16</v>
      </c>
      <c r="B24" s="16" t="s">
        <v>23</v>
      </c>
      <c r="C24" s="7" t="s">
        <v>3</v>
      </c>
      <c r="D24" s="7">
        <v>300</v>
      </c>
      <c r="E24" s="31">
        <v>1.83</v>
      </c>
      <c r="F24" s="32">
        <f t="shared" si="0"/>
        <v>549</v>
      </c>
    </row>
    <row r="25" spans="1:7" s="6" customFormat="1" ht="15.75" x14ac:dyDescent="0.25">
      <c r="A25" s="10"/>
      <c r="B25" s="8"/>
      <c r="C25" s="11"/>
      <c r="D25" s="11"/>
      <c r="E25" s="12"/>
      <c r="F25" s="7"/>
    </row>
    <row r="26" spans="1:7" s="6" customFormat="1" ht="15.75" x14ac:dyDescent="0.25">
      <c r="A26" s="13"/>
      <c r="B26" s="21" t="s">
        <v>8</v>
      </c>
      <c r="C26" s="22"/>
      <c r="D26" s="22"/>
      <c r="E26" s="23"/>
      <c r="F26" s="33">
        <f>SUM(F9:F24)</f>
        <v>30095.279999999999</v>
      </c>
    </row>
    <row r="27" spans="1:7" ht="15.75" x14ac:dyDescent="0.25">
      <c r="A27" s="14"/>
      <c r="B27" s="19" t="s">
        <v>29</v>
      </c>
      <c r="C27" s="19"/>
      <c r="D27" s="19"/>
      <c r="E27" s="19"/>
      <c r="F27" s="34">
        <f>F26*2.67</f>
        <v>80354.397599999997</v>
      </c>
    </row>
    <row r="28" spans="1:7" ht="15.75" x14ac:dyDescent="0.25">
      <c r="A28" s="14"/>
      <c r="B28" s="28" t="s">
        <v>30</v>
      </c>
      <c r="C28" s="29"/>
      <c r="D28" s="29"/>
      <c r="E28" s="30"/>
      <c r="F28" s="34">
        <f>F27*0.26</f>
        <v>20892.143376</v>
      </c>
    </row>
    <row r="29" spans="1:7" ht="15.75" x14ac:dyDescent="0.25">
      <c r="A29" s="14"/>
      <c r="B29" s="19" t="s">
        <v>6</v>
      </c>
      <c r="C29" s="19"/>
      <c r="D29" s="19"/>
      <c r="E29" s="19"/>
      <c r="F29" s="34">
        <f>SUM(F26:F28)</f>
        <v>131341.82097599999</v>
      </c>
    </row>
    <row r="30" spans="1:7" ht="15.75" x14ac:dyDescent="0.25">
      <c r="A30" s="14"/>
      <c r="B30" s="19" t="s">
        <v>7</v>
      </c>
      <c r="C30" s="19"/>
      <c r="D30" s="19"/>
      <c r="E30" s="19"/>
      <c r="F30" s="34">
        <f>F29*1.18</f>
        <v>154983.34875167997</v>
      </c>
    </row>
  </sheetData>
  <mergeCells count="9">
    <mergeCell ref="B29:E29"/>
    <mergeCell ref="B30:E30"/>
    <mergeCell ref="A1:F1"/>
    <mergeCell ref="B27:E27"/>
    <mergeCell ref="B26:E26"/>
    <mergeCell ref="A5:F5"/>
    <mergeCell ref="A2:F4"/>
    <mergeCell ref="A7:F7"/>
    <mergeCell ref="B28:E28"/>
  </mergeCells>
  <phoneticPr fontId="1" type="noConversion"/>
  <hyperlinks>
    <hyperlink ref="A1" r:id="rId1"/>
  </hyperlinks>
  <pageMargins left="0.74803149606299213" right="0.39370078740157483" top="0.52" bottom="0.57999999999999996" header="0.17" footer="0.17"/>
  <pageSetup paperSize="9" scale="93" orientation="portrait" horizontalDpi="300" verticalDpi="300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Сарычева Дарья</cp:lastModifiedBy>
  <cp:lastPrinted>2014-10-24T11:08:22Z</cp:lastPrinted>
  <dcterms:created xsi:type="dcterms:W3CDTF">2009-07-23T15:42:51Z</dcterms:created>
  <dcterms:modified xsi:type="dcterms:W3CDTF">2015-03-23T13:35:07Z</dcterms:modified>
</cp:coreProperties>
</file>